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6" activeTab="0"/>
  </bookViews>
  <sheets>
    <sheet name="ППП" sheetId="1" r:id="rId1"/>
  </sheets>
  <externalReferences>
    <externalReference r:id="rId4"/>
  </externalReferences>
  <definedNames>
    <definedName name="вл">#REF!</definedName>
    <definedName name="гл">#REF!</definedName>
    <definedName name="м">#REF!</definedName>
    <definedName name="на">#REF!</definedName>
    <definedName name="_xlnm.Print_Area" localSheetId="0">'ППП'!$A$1:$BB$43</definedName>
    <definedName name="оса">'[1]Лист3'!$C$2:$C$5</definedName>
    <definedName name="пр">#REF!</definedName>
    <definedName name="т">#REF!</definedName>
    <definedName name="ф">#REF!</definedName>
    <definedName name="э">#REF!</definedName>
  </definedNames>
  <calcPr fullCalcOnLoad="1"/>
</workbook>
</file>

<file path=xl/sharedStrings.xml><?xml version="1.0" encoding="utf-8"?>
<sst xmlns="http://schemas.openxmlformats.org/spreadsheetml/2006/main" count="64" uniqueCount="59">
  <si>
    <t>tос=</t>
  </si>
  <si>
    <t>Протокол №</t>
  </si>
  <si>
    <t>№</t>
  </si>
  <si>
    <t>Заключение</t>
  </si>
  <si>
    <t>Испытательное оборудование и приборы:</t>
  </si>
  <si>
    <t>Наименование измерительного прибора</t>
  </si>
  <si>
    <t>Марка                                 прибора</t>
  </si>
  <si>
    <t>Заводской                     номер</t>
  </si>
  <si>
    <t>Диапазон                          измерения</t>
  </si>
  <si>
    <t>Класс                  точности</t>
  </si>
  <si>
    <t>Дата                     проверки</t>
  </si>
  <si>
    <t xml:space="preserve">Примечание: </t>
  </si>
  <si>
    <t>Заключение:</t>
  </si>
  <si>
    <t>Испытания произвел:</t>
  </si>
  <si>
    <t xml:space="preserve">Протокол проверил:  </t>
  </si>
  <si>
    <t>Протокол утвердил:</t>
  </si>
  <si>
    <t xml:space="preserve"> Гл. инженер ПО "УЭС"</t>
  </si>
  <si>
    <t>Мосин И.А.</t>
  </si>
  <si>
    <t>Дата след.          проверки</t>
  </si>
  <si>
    <t>Орган проверки</t>
  </si>
  <si>
    <t>Мероприятия:</t>
  </si>
  <si>
    <t>Протокол распространяется только на элементы электроустановки, подвергнутые испытаниям, измерениям.</t>
  </si>
  <si>
    <t>+20</t>
  </si>
  <si>
    <t>Свидет.                 о проверке</t>
  </si>
  <si>
    <t>"</t>
  </si>
  <si>
    <t>г.</t>
  </si>
  <si>
    <t>Результаты испытания:</t>
  </si>
  <si>
    <t>Схема сети при измерении</t>
  </si>
  <si>
    <t>Емкостной ток (А)</t>
  </si>
  <si>
    <r>
      <t>3U</t>
    </r>
    <r>
      <rPr>
        <sz val="5"/>
        <rFont val="Arial"/>
        <family val="2"/>
      </rPr>
      <t xml:space="preserve">0                                                       </t>
    </r>
    <r>
      <rPr>
        <sz val="7"/>
        <rFont val="Arial"/>
        <family val="2"/>
      </rPr>
      <t>(В)</t>
    </r>
  </si>
  <si>
    <t>А - О                                                       (В)</t>
  </si>
  <si>
    <t>В -О                                                       (В)</t>
  </si>
  <si>
    <t>С- О                                                       (В)</t>
  </si>
  <si>
    <t>А - В                                                       (В)</t>
  </si>
  <si>
    <t xml:space="preserve">В - С                                                       (В) </t>
  </si>
  <si>
    <t>А - С                                                       (В)</t>
  </si>
  <si>
    <t>Напряжение во вторичных цепях ТН-10 (В)</t>
  </si>
  <si>
    <t>Конденсатор (мкФ)</t>
  </si>
  <si>
    <t>измерения емкостного тока замыкания на землю сети 10 кВ</t>
  </si>
  <si>
    <t>1 мкФ</t>
  </si>
  <si>
    <t>2 мкФ</t>
  </si>
  <si>
    <t>1+2 мкФ</t>
  </si>
  <si>
    <t>Нормативные документы: "Правила технической эксплуатации электрических станций и сетей Российской Федерации".</t>
  </si>
  <si>
    <t>Испытания и измерения выполнены в соответствии "Инструкции по выбору, установке и эксплуатации дугогасящих катушек".</t>
  </si>
  <si>
    <t>Не допускается перепечатка и создание копий протокола без разрешения правообладателя.</t>
  </si>
  <si>
    <t>Расчет К сезонного для 48-57 параллели "Грунтовые воды"</t>
  </si>
  <si>
    <t>Тип грунта</t>
  </si>
  <si>
    <t>Суглинок</t>
  </si>
  <si>
    <t>Глина</t>
  </si>
  <si>
    <t>Смешанный</t>
  </si>
  <si>
    <t>Песок</t>
  </si>
  <si>
    <t>ОАО  "NNNNNNNNNNNNNNNN"    филиал  "NNNNNNNNNN"</t>
  </si>
  <si>
    <t>Производственное отделение   "NNNNNNNNNNNNNNNNNN"</t>
  </si>
  <si>
    <t>Лаборатория  Службы изоляции и защиты от перенапряжений</t>
  </si>
  <si>
    <t>NNNNN обл., г. NNNN, ул. NNNN, д. NNN,  тел. NNNNNNN</t>
  </si>
  <si>
    <t>Свидетельство № NNN от NN.NN   Срок действия до NNN</t>
  </si>
  <si>
    <t>Величина емкостного тока замыкания на землю СШ-10 ПСРРРРРР составляет 1,77 А.</t>
  </si>
  <si>
    <t>При нормальной схеме сети 10 кВ ПС ООООООО компенсация емкостного тока замыкания на землю на требуется.</t>
  </si>
  <si>
    <t>Свидетельство выдано  МТУ Ростехнадзора по Nкк  NNNN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</si>
</sst>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0.0000"/>
    <numFmt numFmtId="184" formatCode="[$-FC19]d\ mmmm\ yyyy\ &quot;г.&quot;"/>
    <numFmt numFmtId="185" formatCode="dd/mm/yy;@"/>
  </numFmts>
  <fonts count="5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8"/>
      <name val="Arial Cyr"/>
      <family val="2"/>
    </font>
    <font>
      <b/>
      <i/>
      <sz val="8"/>
      <color indexed="9"/>
      <name val="Arial"/>
      <family val="2"/>
    </font>
    <font>
      <sz val="10"/>
      <color indexed="9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6"/>
      <name val="Arial"/>
      <family val="0"/>
    </font>
    <font>
      <sz val="5"/>
      <name val="Arial"/>
      <family val="2"/>
    </font>
    <font>
      <i/>
      <sz val="9"/>
      <name val="Arial"/>
      <family val="2"/>
    </font>
    <font>
      <sz val="8"/>
      <color indexed="61"/>
      <name val="Arial"/>
      <family val="0"/>
    </font>
    <font>
      <sz val="10"/>
      <color indexed="61"/>
      <name val="Arial"/>
      <family val="2"/>
    </font>
    <font>
      <sz val="10"/>
      <color indexed="11"/>
      <name val="Arial"/>
      <family val="2"/>
    </font>
    <font>
      <i/>
      <sz val="8"/>
      <color indexed="48"/>
      <name val="Arial Cyr"/>
      <family val="2"/>
    </font>
    <font>
      <i/>
      <sz val="7"/>
      <color indexed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wrapText="1"/>
      <protection/>
    </xf>
    <xf numFmtId="0" fontId="5" fillId="0" borderId="0" xfId="0" applyFont="1" applyAlignment="1">
      <alignment/>
    </xf>
    <xf numFmtId="49" fontId="8" fillId="0" borderId="0" xfId="42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 locked="0"/>
    </xf>
    <xf numFmtId="0" fontId="2" fillId="33" borderId="11" xfId="0" applyFont="1" applyFill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8" fillId="0" borderId="11" xfId="0" applyFont="1" applyBorder="1" applyAlignment="1">
      <alignment horizontal="center"/>
    </xf>
    <xf numFmtId="0" fontId="11" fillId="0" borderId="0" xfId="0" applyFont="1" applyFill="1" applyBorder="1" applyAlignment="1" applyProtection="1">
      <alignment wrapText="1"/>
      <protection/>
    </xf>
    <xf numFmtId="0" fontId="19" fillId="0" borderId="0" xfId="0" applyFont="1" applyBorder="1" applyAlignment="1">
      <alignment horizontal="left"/>
    </xf>
    <xf numFmtId="0" fontId="11" fillId="0" borderId="0" xfId="0" applyFont="1" applyFill="1" applyBorder="1" applyAlignment="1" applyProtection="1">
      <alignment/>
      <protection/>
    </xf>
    <xf numFmtId="14" fontId="11" fillId="0" borderId="15" xfId="0" applyNumberFormat="1" applyFont="1" applyBorder="1" applyAlignment="1" applyProtection="1">
      <alignment horizontal="center" wrapText="1"/>
      <protection/>
    </xf>
    <xf numFmtId="14" fontId="11" fillId="0" borderId="10" xfId="0" applyNumberFormat="1" applyFont="1" applyBorder="1" applyAlignment="1" applyProtection="1">
      <alignment horizontal="center" wrapText="1"/>
      <protection/>
    </xf>
    <xf numFmtId="14" fontId="11" fillId="0" borderId="16" xfId="0" applyNumberFormat="1" applyFont="1" applyBorder="1" applyAlignment="1" applyProtection="1">
      <alignment horizontal="center" wrapText="1"/>
      <protection/>
    </xf>
    <xf numFmtId="1" fontId="11" fillId="0" borderId="15" xfId="0" applyNumberFormat="1" applyFont="1" applyBorder="1" applyAlignment="1" applyProtection="1">
      <alignment horizontal="left" wrapText="1"/>
      <protection locked="0"/>
    </xf>
    <xf numFmtId="1" fontId="11" fillId="0" borderId="10" xfId="0" applyNumberFormat="1" applyFont="1" applyBorder="1" applyAlignment="1" applyProtection="1">
      <alignment horizontal="left" wrapText="1"/>
      <protection locked="0"/>
    </xf>
    <xf numFmtId="1" fontId="11" fillId="0" borderId="16" xfId="0" applyNumberFormat="1" applyFont="1" applyBorder="1" applyAlignment="1" applyProtection="1">
      <alignment horizontal="left" wrapText="1"/>
      <protection locked="0"/>
    </xf>
    <xf numFmtId="0" fontId="11" fillId="0" borderId="15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180" fontId="11" fillId="0" borderId="15" xfId="0" applyNumberFormat="1" applyFont="1" applyBorder="1" applyAlignment="1" applyProtection="1">
      <alignment horizontal="center" vertical="center" wrapText="1"/>
      <protection locked="0"/>
    </xf>
    <xf numFmtId="180" fontId="11" fillId="0" borderId="10" xfId="0" applyNumberFormat="1" applyFont="1" applyBorder="1" applyAlignment="1" applyProtection="1">
      <alignment horizontal="center" vertical="center" wrapText="1"/>
      <protection locked="0"/>
    </xf>
    <xf numFmtId="180" fontId="11" fillId="0" borderId="16" xfId="0" applyNumberFormat="1" applyFont="1" applyBorder="1" applyAlignment="1" applyProtection="1">
      <alignment horizontal="center" vertical="center" wrapText="1"/>
      <protection locked="0"/>
    </xf>
    <xf numFmtId="180" fontId="11" fillId="0" borderId="15" xfId="0" applyNumberFormat="1" applyFont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 applyProtection="1">
      <alignment horizontal="center" vertical="center" wrapText="1"/>
      <protection/>
    </xf>
    <xf numFmtId="180" fontId="11" fillId="0" borderId="16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>
      <alignment horizontal="center"/>
    </xf>
    <xf numFmtId="0" fontId="11" fillId="0" borderId="15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11" fillId="0" borderId="10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/>
      <protection locked="0"/>
    </xf>
    <xf numFmtId="2" fontId="11" fillId="0" borderId="15" xfId="0" applyNumberFormat="1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2" fontId="11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wrapText="1"/>
      <protection/>
    </xf>
    <xf numFmtId="0" fontId="6" fillId="0" borderId="0" xfId="0" applyFont="1" applyAlignment="1">
      <alignment horizontal="right"/>
    </xf>
    <xf numFmtId="49" fontId="6" fillId="0" borderId="0" xfId="42" applyNumberFormat="1" applyFont="1" applyAlignment="1" applyProtection="1">
      <alignment/>
      <protection/>
    </xf>
    <xf numFmtId="0" fontId="11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8">
    <dxf>
      <font>
        <u val="none"/>
        <color indexed="14"/>
      </font>
      <fill>
        <patternFill patternType="none">
          <bgColor indexed="65"/>
        </patternFill>
      </fill>
    </dxf>
    <dxf>
      <font>
        <u val="none"/>
        <color indexed="12"/>
      </font>
      <fill>
        <patternFill patternType="none">
          <bgColor indexed="65"/>
        </patternFill>
      </fill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aev\&#1056;&#1072;&#1073;&#1086;&#1095;&#1080;&#1081;%20&#1089;&#1090;&#1086;&#1083;\&#1055;&#1056;&#1054;&#1058;&#1054;&#1050;&#1054;&#1051;\&#1055;&#1056;&#1048;&#1041;&#1054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  <sheetName val="уст"/>
    </sheetNames>
    <sheetDataSet>
      <sheetData sheetId="2">
        <row r="1">
          <cell r="AF1" t="str">
            <v>Заказчик / Организация:</v>
          </cell>
        </row>
        <row r="2">
          <cell r="AF2" t="str">
            <v>Объект / Подстанция:</v>
          </cell>
        </row>
        <row r="3">
          <cell r="AF3" t="str">
            <v>Адрес / Оборудование:</v>
          </cell>
        </row>
        <row r="4">
          <cell r="AF4" t="str">
            <v>Дата испытания:</v>
          </cell>
        </row>
        <row r="5">
          <cell r="AF5" t="str">
            <v>Причина испытания:</v>
          </cell>
        </row>
        <row r="6">
          <cell r="AF6" t="str">
            <v>Климатические условия: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4"/>
  <sheetViews>
    <sheetView showGridLines="0" tabSelected="1" zoomScalePageLayoutView="0" workbookViewId="0" topLeftCell="A1">
      <selection activeCell="BG25" sqref="BG25"/>
    </sheetView>
  </sheetViews>
  <sheetFormatPr defaultColWidth="9.140625" defaultRowHeight="12.75"/>
  <cols>
    <col min="1" max="53" width="2.00390625" style="0" customWidth="1"/>
    <col min="54" max="54" width="2.28125" style="0" customWidth="1"/>
    <col min="55" max="55" width="3.00390625" style="0" customWidth="1"/>
    <col min="56" max="56" width="8.7109375" style="0" hidden="1" customWidth="1"/>
    <col min="57" max="61" width="8.7109375" style="0" customWidth="1"/>
  </cols>
  <sheetData>
    <row r="1" spans="1:56" s="2" customFormat="1" ht="12.75" customHeight="1">
      <c r="A1" s="90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42"/>
      <c r="AB1" s="42"/>
      <c r="AC1" s="42"/>
      <c r="AD1" s="43"/>
      <c r="AE1" s="43"/>
      <c r="AF1" s="43" t="str">
        <f>'[1]Лист3'!$AF1</f>
        <v>Заказчик / Организация:</v>
      </c>
      <c r="AG1" s="34"/>
      <c r="AH1" s="34"/>
      <c r="AI1" s="34"/>
      <c r="AJ1" s="34"/>
      <c r="AK1" s="34"/>
      <c r="AL1" s="34"/>
      <c r="AM1" s="1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D1" s="45" t="s">
        <v>45</v>
      </c>
    </row>
    <row r="2" spans="1:61" s="2" customFormat="1" ht="12.7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42"/>
      <c r="AB2" s="42"/>
      <c r="AC2" s="42"/>
      <c r="AD2" s="43"/>
      <c r="AE2" s="43"/>
      <c r="AF2" s="43" t="str">
        <f>'[1]Лист3'!$AF2</f>
        <v>Объект / Подстанция:</v>
      </c>
      <c r="AG2" s="34"/>
      <c r="AH2" s="34"/>
      <c r="AI2" s="34"/>
      <c r="AJ2" s="16"/>
      <c r="AK2" s="16"/>
      <c r="AL2" s="16"/>
      <c r="AM2" s="17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D2" s="4" t="s">
        <v>46</v>
      </c>
      <c r="BG2" s="2" t="s">
        <v>39</v>
      </c>
      <c r="BH2" s="2" t="s">
        <v>40</v>
      </c>
      <c r="BI2" s="2" t="s">
        <v>41</v>
      </c>
    </row>
    <row r="3" spans="1:61" s="2" customFormat="1" ht="12.75" customHeight="1">
      <c r="A3" s="90" t="s">
        <v>53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42"/>
      <c r="AB3" s="42"/>
      <c r="AC3" s="42"/>
      <c r="AD3" s="43"/>
      <c r="AE3" s="43"/>
      <c r="AF3" s="43" t="str">
        <f>'[1]Лист3'!$AF3</f>
        <v>Адрес / Оборудование:</v>
      </c>
      <c r="AG3" s="34"/>
      <c r="AH3" s="34"/>
      <c r="AI3" s="34"/>
      <c r="AJ3" s="16"/>
      <c r="AK3" s="16"/>
      <c r="AL3" s="16"/>
      <c r="AM3" s="35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D3" s="47" t="s">
        <v>47</v>
      </c>
      <c r="BG3" s="41">
        <v>0.72</v>
      </c>
      <c r="BH3" s="41">
        <v>1.02</v>
      </c>
      <c r="BI3" s="41">
        <f>(BG3*BH3)/(BG3+BH3)</f>
        <v>0.4220689655172413</v>
      </c>
    </row>
    <row r="4" spans="1:70" s="2" customFormat="1" ht="12.75" customHeight="1">
      <c r="A4" s="90" t="s">
        <v>54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48"/>
      <c r="AB4" s="48"/>
      <c r="AC4" s="42"/>
      <c r="AD4" s="43"/>
      <c r="AE4" s="43"/>
      <c r="AF4" s="43" t="str">
        <f>'[1]Лист3'!$AF4</f>
        <v>Дата испытания:</v>
      </c>
      <c r="AG4" s="34"/>
      <c r="AH4" s="34"/>
      <c r="AI4" s="34"/>
      <c r="AJ4" s="16"/>
      <c r="AK4" s="16"/>
      <c r="AL4" s="16"/>
      <c r="AM4" s="36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D4" s="49" t="s">
        <v>48</v>
      </c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56" s="2" customFormat="1" ht="12.75" customHeight="1">
      <c r="A5" s="90" t="s">
        <v>55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48"/>
      <c r="AB5" s="48"/>
      <c r="AC5" s="42"/>
      <c r="AD5" s="50"/>
      <c r="AE5" s="43"/>
      <c r="AF5" s="43" t="str">
        <f>'[1]Лист3'!$AF5</f>
        <v>Причина испытания:</v>
      </c>
      <c r="AG5" s="37"/>
      <c r="AH5" s="37"/>
      <c r="AI5" s="37"/>
      <c r="AJ5" s="16"/>
      <c r="AK5" s="16"/>
      <c r="AL5" s="16"/>
      <c r="AM5" s="17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D5" s="49" t="s">
        <v>49</v>
      </c>
    </row>
    <row r="6" spans="1:56" ht="12.75" customHeight="1">
      <c r="A6" s="90" t="s">
        <v>58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42"/>
      <c r="AB6" s="42"/>
      <c r="AC6" s="42"/>
      <c r="AD6" s="50"/>
      <c r="AE6" s="43"/>
      <c r="AF6" s="43" t="str">
        <f>'[1]Лист3'!$AF6</f>
        <v>Климатические условия:</v>
      </c>
      <c r="AG6" s="37"/>
      <c r="AH6" s="37"/>
      <c r="AI6" s="37"/>
      <c r="AJ6" s="16"/>
      <c r="AK6" s="16"/>
      <c r="AL6" s="16"/>
      <c r="AM6" s="17"/>
      <c r="AN6" s="46" t="s">
        <v>0</v>
      </c>
      <c r="AO6" s="46"/>
      <c r="AP6" s="85" t="s">
        <v>22</v>
      </c>
      <c r="AQ6" s="85"/>
      <c r="AR6" s="44"/>
      <c r="AS6" s="46"/>
      <c r="AT6" s="46"/>
      <c r="AU6" s="46"/>
      <c r="AV6" s="85"/>
      <c r="AW6" s="85"/>
      <c r="AX6" s="44"/>
      <c r="AY6" s="44"/>
      <c r="AZ6" s="44"/>
      <c r="BA6" s="44"/>
      <c r="BB6" s="44"/>
      <c r="BD6" s="49" t="s">
        <v>50</v>
      </c>
    </row>
    <row r="7" spans="1:57" ht="12.7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BD7" s="5" t="e">
        <f>((#REF!-3)/56.66)+1.1</f>
        <v>#REF!</v>
      </c>
      <c r="BE7" s="7"/>
    </row>
    <row r="8" spans="18:57" ht="15">
      <c r="R8" s="92" t="s">
        <v>1</v>
      </c>
      <c r="S8" s="92"/>
      <c r="T8" s="92"/>
      <c r="U8" s="92"/>
      <c r="V8" s="92"/>
      <c r="W8" s="92"/>
      <c r="X8" s="92"/>
      <c r="Y8" s="92"/>
      <c r="Z8" s="92"/>
      <c r="AA8" s="92"/>
      <c r="AB8" s="93"/>
      <c r="AC8" s="93"/>
      <c r="AD8" s="93"/>
      <c r="AE8" s="93"/>
      <c r="AF8" s="93"/>
      <c r="AG8" s="93"/>
      <c r="AH8" s="93"/>
      <c r="AI8" s="8"/>
      <c r="BD8" s="7"/>
      <c r="BE8" s="7"/>
    </row>
    <row r="9" spans="1:57" ht="12.75" customHeight="1">
      <c r="A9" s="95" t="s">
        <v>38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D9" s="7"/>
      <c r="BE9" s="7"/>
    </row>
    <row r="10" spans="14:57" ht="7.5" customHeight="1">
      <c r="N10" s="10"/>
      <c r="O10" s="10"/>
      <c r="P10" s="11"/>
      <c r="Q10" s="11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2"/>
      <c r="AI10" s="13"/>
      <c r="BD10" s="7"/>
      <c r="BE10" s="7"/>
    </row>
    <row r="11" spans="1:55" ht="12.75">
      <c r="A11" s="14" t="s">
        <v>26</v>
      </c>
      <c r="B11" s="15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6"/>
    </row>
    <row r="12" spans="1:55" ht="9" customHeight="1">
      <c r="A12" s="96" t="s">
        <v>2</v>
      </c>
      <c r="B12" s="98"/>
      <c r="C12" s="96" t="s">
        <v>27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  <c r="S12" s="102" t="s">
        <v>36</v>
      </c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4"/>
      <c r="AU12" s="96" t="s">
        <v>37</v>
      </c>
      <c r="AV12" s="97"/>
      <c r="AW12" s="97"/>
      <c r="AX12" s="98"/>
      <c r="AY12" s="108" t="s">
        <v>28</v>
      </c>
      <c r="AZ12" s="109"/>
      <c r="BA12" s="109"/>
      <c r="BB12" s="110"/>
      <c r="BC12" s="16"/>
    </row>
    <row r="13" spans="1:55" ht="9" customHeight="1">
      <c r="A13" s="99"/>
      <c r="B13" s="101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1"/>
      <c r="S13" s="102" t="s">
        <v>30</v>
      </c>
      <c r="T13" s="103"/>
      <c r="U13" s="103"/>
      <c r="V13" s="104"/>
      <c r="W13" s="102" t="s">
        <v>31</v>
      </c>
      <c r="X13" s="103"/>
      <c r="Y13" s="103"/>
      <c r="Z13" s="104"/>
      <c r="AA13" s="102" t="s">
        <v>32</v>
      </c>
      <c r="AB13" s="103"/>
      <c r="AC13" s="103"/>
      <c r="AD13" s="104"/>
      <c r="AE13" s="102" t="s">
        <v>33</v>
      </c>
      <c r="AF13" s="103"/>
      <c r="AG13" s="103"/>
      <c r="AH13" s="104"/>
      <c r="AI13" s="102" t="s">
        <v>34</v>
      </c>
      <c r="AJ13" s="103"/>
      <c r="AK13" s="103"/>
      <c r="AL13" s="104"/>
      <c r="AM13" s="102" t="s">
        <v>35</v>
      </c>
      <c r="AN13" s="103"/>
      <c r="AO13" s="103"/>
      <c r="AP13" s="104"/>
      <c r="AQ13" s="102" t="s">
        <v>29</v>
      </c>
      <c r="AR13" s="103"/>
      <c r="AS13" s="103"/>
      <c r="AT13" s="104"/>
      <c r="AU13" s="99"/>
      <c r="AV13" s="100"/>
      <c r="AW13" s="100"/>
      <c r="AX13" s="101"/>
      <c r="AY13" s="111"/>
      <c r="AZ13" s="112"/>
      <c r="BA13" s="112"/>
      <c r="BB13" s="113"/>
      <c r="BC13" s="16"/>
    </row>
    <row r="14" spans="1:55" ht="18.75" customHeight="1">
      <c r="A14" s="116">
        <v>1</v>
      </c>
      <c r="B14" s="116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63">
        <v>62.6</v>
      </c>
      <c r="T14" s="64"/>
      <c r="U14" s="64"/>
      <c r="V14" s="65"/>
      <c r="W14" s="63">
        <v>63.26</v>
      </c>
      <c r="X14" s="64"/>
      <c r="Y14" s="64"/>
      <c r="Z14" s="65"/>
      <c r="AA14" s="66">
        <v>63.3</v>
      </c>
      <c r="AB14" s="67"/>
      <c r="AC14" s="67"/>
      <c r="AD14" s="68"/>
      <c r="AE14" s="66">
        <v>108.9</v>
      </c>
      <c r="AF14" s="67"/>
      <c r="AG14" s="67"/>
      <c r="AH14" s="68"/>
      <c r="AI14" s="66">
        <v>108.6</v>
      </c>
      <c r="AJ14" s="67"/>
      <c r="AK14" s="67"/>
      <c r="AL14" s="68"/>
      <c r="AM14" s="66">
        <v>108.7</v>
      </c>
      <c r="AN14" s="67"/>
      <c r="AO14" s="67"/>
      <c r="AP14" s="68"/>
      <c r="AQ14" s="66">
        <v>1.29</v>
      </c>
      <c r="AR14" s="67"/>
      <c r="AS14" s="67"/>
      <c r="AT14" s="68"/>
      <c r="AU14" s="60"/>
      <c r="AV14" s="61"/>
      <c r="AW14" s="61"/>
      <c r="AX14" s="62"/>
      <c r="AY14" s="60"/>
      <c r="AZ14" s="61"/>
      <c r="BA14" s="61"/>
      <c r="BB14" s="62"/>
      <c r="BC14" s="16"/>
    </row>
    <row r="15" spans="1:55" ht="18.75" customHeight="1">
      <c r="A15" s="116">
        <v>2</v>
      </c>
      <c r="B15" s="116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63">
        <v>49.77</v>
      </c>
      <c r="T15" s="64"/>
      <c r="U15" s="64"/>
      <c r="V15" s="65"/>
      <c r="W15" s="63">
        <v>69.14</v>
      </c>
      <c r="X15" s="64"/>
      <c r="Y15" s="64"/>
      <c r="Z15" s="65"/>
      <c r="AA15" s="66">
        <v>69.96</v>
      </c>
      <c r="AB15" s="67"/>
      <c r="AC15" s="67"/>
      <c r="AD15" s="68"/>
      <c r="AE15" s="66">
        <v>108.8</v>
      </c>
      <c r="AF15" s="67"/>
      <c r="AG15" s="67"/>
      <c r="AH15" s="68"/>
      <c r="AI15" s="66">
        <v>106.9</v>
      </c>
      <c r="AJ15" s="67"/>
      <c r="AK15" s="67"/>
      <c r="AL15" s="68"/>
      <c r="AM15" s="66">
        <v>106.3</v>
      </c>
      <c r="AN15" s="67"/>
      <c r="AO15" s="67"/>
      <c r="AP15" s="68"/>
      <c r="AQ15" s="66">
        <v>20</v>
      </c>
      <c r="AR15" s="67"/>
      <c r="AS15" s="67"/>
      <c r="AT15" s="68"/>
      <c r="AU15" s="60">
        <v>0.422</v>
      </c>
      <c r="AV15" s="61"/>
      <c r="AW15" s="61"/>
      <c r="AX15" s="62"/>
      <c r="AY15" s="87">
        <f>(1.81*10000*AU15*((((AE15+AI15+AM15)/3)/AQ15)-1))*((AE15+AI15+AM15)/3)/1000000</f>
        <v>3.5799394711111105</v>
      </c>
      <c r="AZ15" s="88"/>
      <c r="BA15" s="88"/>
      <c r="BB15" s="89"/>
      <c r="BC15" s="16"/>
    </row>
    <row r="16" spans="1:55" ht="7.5" customHeight="1">
      <c r="A16" s="17"/>
      <c r="B16" s="17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8"/>
      <c r="T16" s="18"/>
      <c r="U16" s="18"/>
      <c r="V16" s="18"/>
      <c r="W16" s="18"/>
      <c r="X16" s="18"/>
      <c r="Y16" s="18"/>
      <c r="Z16" s="19"/>
      <c r="AA16" s="19"/>
      <c r="AB16" s="17"/>
      <c r="AC16" s="17"/>
      <c r="AD16" s="17"/>
      <c r="AE16" s="17"/>
      <c r="AF16" s="17"/>
      <c r="AG16" s="17"/>
      <c r="AH16" s="17"/>
      <c r="AI16" s="17"/>
      <c r="AJ16" s="17"/>
      <c r="AK16" s="20"/>
      <c r="AL16" s="20"/>
      <c r="AM16" s="17"/>
      <c r="AN16" s="17"/>
      <c r="AO16" s="17"/>
      <c r="AP16" s="17"/>
      <c r="AQ16" s="106"/>
      <c r="AR16" s="106"/>
      <c r="AS16" s="106"/>
      <c r="AT16" s="86"/>
      <c r="AU16" s="86"/>
      <c r="AV16" s="86"/>
      <c r="AW16" s="86"/>
      <c r="AX16" s="86"/>
      <c r="AY16" s="86"/>
      <c r="AZ16" s="86"/>
      <c r="BA16" s="86"/>
      <c r="BB16" s="86"/>
      <c r="BC16" s="16"/>
    </row>
    <row r="17" spans="1:35" ht="12.75" customHeight="1">
      <c r="A17" s="14" t="s">
        <v>4</v>
      </c>
      <c r="B17" s="15"/>
      <c r="N17" s="10"/>
      <c r="O17" s="10"/>
      <c r="P17" s="11"/>
      <c r="Q17" s="1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2"/>
      <c r="AI17" s="13"/>
    </row>
    <row r="18" spans="1:55" ht="18.75" customHeight="1">
      <c r="A18" s="116" t="s">
        <v>2</v>
      </c>
      <c r="B18" s="116"/>
      <c r="C18" s="102" t="s">
        <v>5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4"/>
      <c r="S18" s="60" t="s">
        <v>6</v>
      </c>
      <c r="T18" s="61"/>
      <c r="U18" s="61"/>
      <c r="V18" s="62"/>
      <c r="W18" s="60" t="s">
        <v>7</v>
      </c>
      <c r="X18" s="61"/>
      <c r="Y18" s="61"/>
      <c r="Z18" s="62"/>
      <c r="AA18" s="60" t="s">
        <v>8</v>
      </c>
      <c r="AB18" s="61"/>
      <c r="AC18" s="61"/>
      <c r="AD18" s="62"/>
      <c r="AE18" s="60" t="s">
        <v>9</v>
      </c>
      <c r="AF18" s="61"/>
      <c r="AG18" s="61"/>
      <c r="AH18" s="62"/>
      <c r="AI18" s="60" t="s">
        <v>10</v>
      </c>
      <c r="AJ18" s="61"/>
      <c r="AK18" s="61"/>
      <c r="AL18" s="62"/>
      <c r="AM18" s="60" t="s">
        <v>18</v>
      </c>
      <c r="AN18" s="61"/>
      <c r="AO18" s="61"/>
      <c r="AP18" s="62"/>
      <c r="AQ18" s="60" t="s">
        <v>23</v>
      </c>
      <c r="AR18" s="61"/>
      <c r="AS18" s="61"/>
      <c r="AT18" s="62"/>
      <c r="AU18" s="57" t="s">
        <v>19</v>
      </c>
      <c r="AV18" s="58"/>
      <c r="AW18" s="58"/>
      <c r="AX18" s="59"/>
      <c r="AY18" s="60" t="s">
        <v>3</v>
      </c>
      <c r="AZ18" s="61"/>
      <c r="BA18" s="61"/>
      <c r="BB18" s="62"/>
      <c r="BC18" s="16"/>
    </row>
    <row r="19" spans="1:55" ht="12.75" customHeight="1">
      <c r="A19" s="79">
        <v>1</v>
      </c>
      <c r="B19" s="79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57"/>
      <c r="T19" s="58"/>
      <c r="U19" s="58"/>
      <c r="V19" s="59"/>
      <c r="W19" s="57"/>
      <c r="X19" s="58"/>
      <c r="Y19" s="58"/>
      <c r="Z19" s="59"/>
      <c r="AA19" s="57"/>
      <c r="AB19" s="58"/>
      <c r="AC19" s="58"/>
      <c r="AD19" s="59"/>
      <c r="AE19" s="57"/>
      <c r="AF19" s="58"/>
      <c r="AG19" s="58"/>
      <c r="AH19" s="59"/>
      <c r="AI19" s="51"/>
      <c r="AJ19" s="52"/>
      <c r="AK19" s="52"/>
      <c r="AL19" s="53"/>
      <c r="AM19" s="51"/>
      <c r="AN19" s="52"/>
      <c r="AO19" s="52"/>
      <c r="AP19" s="53"/>
      <c r="AQ19" s="57"/>
      <c r="AR19" s="58"/>
      <c r="AS19" s="58"/>
      <c r="AT19" s="59"/>
      <c r="AU19" s="57"/>
      <c r="AV19" s="58"/>
      <c r="AW19" s="58"/>
      <c r="AX19" s="59"/>
      <c r="AY19" s="57"/>
      <c r="AZ19" s="58"/>
      <c r="BA19" s="58"/>
      <c r="BB19" s="59"/>
      <c r="BC19" s="16"/>
    </row>
    <row r="20" spans="1:55" ht="12.75" customHeight="1">
      <c r="A20" s="79">
        <v>2</v>
      </c>
      <c r="B20" s="79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57"/>
      <c r="T20" s="58"/>
      <c r="U20" s="58"/>
      <c r="V20" s="59"/>
      <c r="W20" s="57"/>
      <c r="X20" s="58"/>
      <c r="Y20" s="58"/>
      <c r="Z20" s="59"/>
      <c r="AA20" s="57"/>
      <c r="AB20" s="58"/>
      <c r="AC20" s="58"/>
      <c r="AD20" s="59"/>
      <c r="AE20" s="57"/>
      <c r="AF20" s="58"/>
      <c r="AG20" s="58"/>
      <c r="AH20" s="59"/>
      <c r="AI20" s="51"/>
      <c r="AJ20" s="52"/>
      <c r="AK20" s="52"/>
      <c r="AL20" s="53"/>
      <c r="AM20" s="51"/>
      <c r="AN20" s="52"/>
      <c r="AO20" s="52"/>
      <c r="AP20" s="53"/>
      <c r="AQ20" s="57"/>
      <c r="AR20" s="58"/>
      <c r="AS20" s="58"/>
      <c r="AT20" s="59"/>
      <c r="AU20" s="57"/>
      <c r="AV20" s="58"/>
      <c r="AW20" s="58"/>
      <c r="AX20" s="59"/>
      <c r="AY20" s="57"/>
      <c r="AZ20" s="58"/>
      <c r="BA20" s="58"/>
      <c r="BB20" s="59"/>
      <c r="BC20" s="16"/>
    </row>
    <row r="21" spans="1:55" ht="12.75" customHeight="1">
      <c r="A21" s="79">
        <v>3</v>
      </c>
      <c r="B21" s="79"/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57"/>
      <c r="T21" s="58"/>
      <c r="U21" s="58"/>
      <c r="V21" s="59"/>
      <c r="W21" s="57"/>
      <c r="X21" s="58"/>
      <c r="Y21" s="58"/>
      <c r="Z21" s="59"/>
      <c r="AA21" s="57"/>
      <c r="AB21" s="58"/>
      <c r="AC21" s="58"/>
      <c r="AD21" s="59"/>
      <c r="AE21" s="57"/>
      <c r="AF21" s="58"/>
      <c r="AG21" s="58"/>
      <c r="AH21" s="59"/>
      <c r="AI21" s="51"/>
      <c r="AJ21" s="52"/>
      <c r="AK21" s="52"/>
      <c r="AL21" s="53"/>
      <c r="AM21" s="51"/>
      <c r="AN21" s="52"/>
      <c r="AO21" s="52"/>
      <c r="AP21" s="53"/>
      <c r="AQ21" s="57"/>
      <c r="AR21" s="58"/>
      <c r="AS21" s="58"/>
      <c r="AT21" s="59"/>
      <c r="AU21" s="57"/>
      <c r="AV21" s="58"/>
      <c r="AW21" s="58"/>
      <c r="AX21" s="59"/>
      <c r="AY21" s="57"/>
      <c r="AZ21" s="58"/>
      <c r="BA21" s="58"/>
      <c r="BB21" s="59"/>
      <c r="BC21" s="16"/>
    </row>
    <row r="22" spans="1:61" s="25" customFormat="1" ht="7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2"/>
      <c r="BD22" s="24"/>
      <c r="BE22" s="24"/>
      <c r="BG22"/>
      <c r="BH22"/>
      <c r="BI22"/>
    </row>
    <row r="23" spans="1:55" ht="12.75">
      <c r="A23" s="14" t="s">
        <v>11</v>
      </c>
      <c r="B23" s="26"/>
      <c r="BB23" s="16"/>
      <c r="BC23" s="16"/>
    </row>
    <row r="24" spans="1:55" ht="9" customHeight="1">
      <c r="A24" s="80">
        <v>1</v>
      </c>
      <c r="B24" s="80"/>
      <c r="C24" s="82" t="s">
        <v>43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16"/>
    </row>
    <row r="25" spans="1:55" ht="9" customHeight="1">
      <c r="A25" s="80">
        <v>2</v>
      </c>
      <c r="B25" s="80"/>
      <c r="C25" s="82" t="s">
        <v>42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16"/>
    </row>
    <row r="26" spans="1:61" ht="9" customHeight="1">
      <c r="A26" s="80">
        <v>3</v>
      </c>
      <c r="B26" s="80"/>
      <c r="C26" s="81" t="s">
        <v>21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16"/>
      <c r="BG26" s="25"/>
      <c r="BH26" s="25"/>
      <c r="BI26" s="25"/>
    </row>
    <row r="27" spans="1:55" ht="9" customHeight="1">
      <c r="A27" s="80">
        <v>4</v>
      </c>
      <c r="B27" s="80"/>
      <c r="C27" s="81" t="s">
        <v>44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16"/>
    </row>
    <row r="28" spans="1:55" ht="7.5" customHeight="1">
      <c r="A28" s="81"/>
      <c r="B28" s="81"/>
      <c r="AW28" s="2"/>
      <c r="BB28" s="16"/>
      <c r="BC28" s="16"/>
    </row>
    <row r="29" spans="1:61" s="25" customFormat="1" ht="12.75" customHeight="1">
      <c r="A29" s="14" t="s">
        <v>12</v>
      </c>
      <c r="G29" s="73" t="s">
        <v>56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22"/>
      <c r="BD29" s="24"/>
      <c r="BE29" s="24"/>
      <c r="BG29"/>
      <c r="BH29"/>
      <c r="BI29"/>
    </row>
    <row r="30" spans="1:61" s="25" customFormat="1" ht="12.75" customHeight="1">
      <c r="A30" s="73" t="s">
        <v>57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22"/>
      <c r="BD30" s="24"/>
      <c r="BE30" s="24"/>
      <c r="BG30"/>
      <c r="BH30"/>
      <c r="BI30"/>
    </row>
    <row r="31" spans="1:61" s="25" customFormat="1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2"/>
      <c r="BD31" s="24"/>
      <c r="BE31" s="24"/>
      <c r="BG31"/>
      <c r="BH31"/>
      <c r="BI31"/>
    </row>
    <row r="32" spans="1:63" s="25" customFormat="1" ht="18.75" customHeight="1">
      <c r="A32" s="28" t="s">
        <v>13</v>
      </c>
      <c r="B32" s="28"/>
      <c r="C32" s="28"/>
      <c r="D32" s="28"/>
      <c r="E32" s="28"/>
      <c r="F32" s="28"/>
      <c r="G32" s="28"/>
      <c r="H32" s="28"/>
      <c r="I32" s="28"/>
      <c r="J32" s="32"/>
      <c r="K32" s="74"/>
      <c r="L32" s="74"/>
      <c r="M32" s="74"/>
      <c r="N32" s="74"/>
      <c r="O32" s="74"/>
      <c r="P32" s="74"/>
      <c r="Q32" s="74"/>
      <c r="R32" s="74"/>
      <c r="S32" s="74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8"/>
      <c r="AH32" s="28"/>
      <c r="AI32" s="28"/>
      <c r="AJ32" s="28"/>
      <c r="AK32" s="28"/>
      <c r="AL32" s="28"/>
      <c r="AM32" s="28"/>
      <c r="AN32" s="28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D32" s="22"/>
      <c r="BE32" s="23"/>
      <c r="BF32" s="23"/>
      <c r="BG32"/>
      <c r="BH32"/>
      <c r="BI32"/>
      <c r="BJ32" s="24"/>
      <c r="BK32" s="24"/>
    </row>
    <row r="33" spans="1:63" s="25" customFormat="1" ht="18.75" customHeight="1" hidden="1">
      <c r="A33" s="28"/>
      <c r="B33" s="28"/>
      <c r="C33" s="28"/>
      <c r="D33" s="28"/>
      <c r="E33" s="28"/>
      <c r="F33" s="28"/>
      <c r="G33" s="28"/>
      <c r="H33" s="28"/>
      <c r="I33" s="28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28"/>
      <c r="AH33" s="28"/>
      <c r="AI33" s="28"/>
      <c r="AJ33" s="28"/>
      <c r="AK33" s="28"/>
      <c r="AL33" s="28"/>
      <c r="AM33" s="28"/>
      <c r="AN33" s="28"/>
      <c r="AP33" s="17"/>
      <c r="AQ33" s="17"/>
      <c r="AR33" s="17"/>
      <c r="AS33" s="17"/>
      <c r="AT33" s="17"/>
      <c r="AU33" s="17"/>
      <c r="AV33" s="17"/>
      <c r="AW33" s="17"/>
      <c r="AX33" s="17"/>
      <c r="BD33" s="22"/>
      <c r="BE33" s="23"/>
      <c r="BF33" s="23"/>
      <c r="BJ33" s="24"/>
      <c r="BK33" s="24"/>
    </row>
    <row r="34" spans="1:57" s="25" customFormat="1" ht="18.75" customHeight="1">
      <c r="A34" s="28" t="s">
        <v>14</v>
      </c>
      <c r="B34" s="28"/>
      <c r="C34" s="28"/>
      <c r="D34" s="28"/>
      <c r="E34" s="28"/>
      <c r="F34" s="28"/>
      <c r="G34" s="28"/>
      <c r="H34" s="28"/>
      <c r="I34" s="28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28"/>
      <c r="AH34" s="28"/>
      <c r="AI34" s="28"/>
      <c r="AJ34" s="28"/>
      <c r="AK34" s="28"/>
      <c r="AL34" s="28"/>
      <c r="AM34" s="28"/>
      <c r="AN34" s="28"/>
      <c r="AO34" s="38" t="s">
        <v>24</v>
      </c>
      <c r="AP34" s="71"/>
      <c r="AQ34" s="71"/>
      <c r="AR34" s="39" t="s">
        <v>24</v>
      </c>
      <c r="AS34" s="72"/>
      <c r="AT34" s="72"/>
      <c r="AU34" s="72"/>
      <c r="AV34" s="72"/>
      <c r="AW34" s="72"/>
      <c r="AX34" s="72"/>
      <c r="AY34" s="69">
        <v>20</v>
      </c>
      <c r="AZ34" s="69"/>
      <c r="BA34" s="69"/>
      <c r="BB34" s="40" t="s">
        <v>25</v>
      </c>
      <c r="BC34" s="22"/>
      <c r="BD34" s="24"/>
      <c r="BE34" s="24"/>
    </row>
    <row r="35" spans="1:57" s="25" customFormat="1" ht="18.75" customHeight="1">
      <c r="A35" s="28"/>
      <c r="B35" s="28"/>
      <c r="C35" s="28"/>
      <c r="D35" s="28"/>
      <c r="E35" s="28"/>
      <c r="F35" s="28"/>
      <c r="G35" s="28"/>
      <c r="H35" s="28"/>
      <c r="I35" s="28"/>
      <c r="J35" s="30"/>
      <c r="K35" s="30"/>
      <c r="L35" s="30"/>
      <c r="M35" s="30"/>
      <c r="N35" s="30"/>
      <c r="O35" s="30"/>
      <c r="P35" s="30"/>
      <c r="Q35" s="30"/>
      <c r="R35" s="30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38"/>
      <c r="AP35" s="75"/>
      <c r="AQ35" s="75"/>
      <c r="AR35" s="39"/>
      <c r="AS35" s="70"/>
      <c r="AT35" s="70"/>
      <c r="AU35" s="70"/>
      <c r="AV35" s="70"/>
      <c r="AW35" s="70"/>
      <c r="AX35" s="70"/>
      <c r="AY35" s="69"/>
      <c r="AZ35" s="69"/>
      <c r="BA35" s="69"/>
      <c r="BB35" s="40"/>
      <c r="BC35" s="22"/>
      <c r="BD35" s="24"/>
      <c r="BE35" s="24"/>
    </row>
    <row r="36" spans="1:57" s="25" customFormat="1" ht="12.75" customHeight="1" hidden="1">
      <c r="A36" s="14" t="s">
        <v>20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22"/>
      <c r="BD36" s="24"/>
      <c r="BE36" s="24"/>
    </row>
    <row r="37" spans="1:61" s="25" customFormat="1" ht="12.75" customHeight="1" hidden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27"/>
      <c r="AX37" s="27"/>
      <c r="AY37" s="27"/>
      <c r="AZ37" s="27"/>
      <c r="BA37" s="27"/>
      <c r="BB37" s="27"/>
      <c r="BC37" s="22"/>
      <c r="BD37" s="24"/>
      <c r="BE37" s="24"/>
      <c r="BG37" s="24"/>
      <c r="BH37" s="24"/>
      <c r="BI37" s="24"/>
    </row>
    <row r="38" spans="1:61" s="25" customFormat="1" ht="12.75" customHeight="1" hidden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27"/>
      <c r="AX38" s="27"/>
      <c r="AY38" s="27"/>
      <c r="AZ38" s="27"/>
      <c r="BA38" s="27"/>
      <c r="BB38" s="27"/>
      <c r="BC38" s="22"/>
      <c r="BD38" s="24"/>
      <c r="BE38" s="24"/>
      <c r="BG38" s="24"/>
      <c r="BH38" s="24"/>
      <c r="BI38" s="24"/>
    </row>
    <row r="39" spans="1:57" s="25" customFormat="1" ht="18.75" customHeight="1" hidden="1">
      <c r="A39" s="28"/>
      <c r="B39" s="28"/>
      <c r="C39" s="28"/>
      <c r="D39" s="28"/>
      <c r="E39" s="28"/>
      <c r="F39" s="28"/>
      <c r="G39" s="28"/>
      <c r="H39" s="28"/>
      <c r="I39" s="28"/>
      <c r="J39" s="30"/>
      <c r="K39" s="17"/>
      <c r="L39" s="17"/>
      <c r="M39" s="17"/>
      <c r="N39" s="17"/>
      <c r="O39" s="17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17"/>
      <c r="AW39" s="17"/>
      <c r="AX39" s="17"/>
      <c r="AY39" s="23"/>
      <c r="AZ39" s="23"/>
      <c r="BA39" s="23"/>
      <c r="BB39" s="22"/>
      <c r="BC39" s="22"/>
      <c r="BD39" s="24"/>
      <c r="BE39" s="24"/>
    </row>
    <row r="40" spans="1:61" ht="18.75" customHeight="1" hidden="1">
      <c r="A40" s="1" t="s">
        <v>15</v>
      </c>
      <c r="B40" s="1"/>
      <c r="C40" s="1"/>
      <c r="D40" s="1"/>
      <c r="E40" s="1"/>
      <c r="F40" s="1"/>
      <c r="G40" s="1"/>
      <c r="H40" s="1"/>
      <c r="I40" s="1"/>
      <c r="J40" s="74" t="s">
        <v>16</v>
      </c>
      <c r="K40" s="74"/>
      <c r="L40" s="74"/>
      <c r="M40" s="74"/>
      <c r="N40" s="74"/>
      <c r="O40" s="74"/>
      <c r="P40" s="74"/>
      <c r="Q40" s="74"/>
      <c r="R40" s="74"/>
      <c r="S40" s="74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8"/>
      <c r="AH40" s="28" t="s">
        <v>17</v>
      </c>
      <c r="AI40" s="28"/>
      <c r="AJ40" s="28"/>
      <c r="AK40" s="28"/>
      <c r="AL40" s="28"/>
      <c r="AM40" s="28"/>
      <c r="AN40" s="1"/>
      <c r="AO40" s="38" t="s">
        <v>24</v>
      </c>
      <c r="AP40" s="71"/>
      <c r="AQ40" s="71"/>
      <c r="AR40" s="39" t="s">
        <v>24</v>
      </c>
      <c r="AS40" s="72"/>
      <c r="AT40" s="72"/>
      <c r="AU40" s="72"/>
      <c r="AV40" s="72"/>
      <c r="AW40" s="72"/>
      <c r="AX40" s="72"/>
      <c r="AY40" s="69">
        <v>20</v>
      </c>
      <c r="AZ40" s="69"/>
      <c r="BA40" s="69"/>
      <c r="BB40" s="40" t="s">
        <v>25</v>
      </c>
      <c r="BG40" s="25"/>
      <c r="BH40" s="25"/>
      <c r="BI40" s="25"/>
    </row>
    <row r="41" spans="1:61" ht="18.75" customHeight="1" hidden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38"/>
      <c r="AP41" s="75"/>
      <c r="AQ41" s="75"/>
      <c r="AR41" s="39"/>
      <c r="AS41" s="70"/>
      <c r="AT41" s="70"/>
      <c r="AU41" s="70"/>
      <c r="AV41" s="70"/>
      <c r="AW41" s="70"/>
      <c r="AX41" s="70"/>
      <c r="AY41" s="69"/>
      <c r="AZ41" s="69"/>
      <c r="BA41" s="69"/>
      <c r="BB41" s="40"/>
      <c r="BG41" s="25"/>
      <c r="BH41" s="25"/>
      <c r="BI41" s="25"/>
    </row>
    <row r="42" spans="59:61" ht="12.75" hidden="1">
      <c r="BG42" s="25"/>
      <c r="BH42" s="25"/>
      <c r="BI42" s="25"/>
    </row>
    <row r="43" spans="59:61" ht="12.75" hidden="1">
      <c r="BG43" s="25"/>
      <c r="BH43" s="25"/>
      <c r="BI43" s="25"/>
    </row>
    <row r="44" spans="59:61" ht="12.75">
      <c r="BG44" s="25"/>
      <c r="BH44" s="25"/>
      <c r="BI44" s="25"/>
    </row>
  </sheetData>
  <sheetProtection/>
  <mergeCells count="132">
    <mergeCell ref="A18:B18"/>
    <mergeCell ref="C18:R18"/>
    <mergeCell ref="C16:O16"/>
    <mergeCell ref="S12:AT12"/>
    <mergeCell ref="AA13:AD13"/>
    <mergeCell ref="AQ14:AT14"/>
    <mergeCell ref="AQ13:AT13"/>
    <mergeCell ref="A1:Z1"/>
    <mergeCell ref="A2:Z2"/>
    <mergeCell ref="AT16:AV16"/>
    <mergeCell ref="S18:V18"/>
    <mergeCell ref="W18:Z18"/>
    <mergeCell ref="A15:B15"/>
    <mergeCell ref="S15:V15"/>
    <mergeCell ref="W15:Z15"/>
    <mergeCell ref="A14:B14"/>
    <mergeCell ref="S14:V14"/>
    <mergeCell ref="A3:Z3"/>
    <mergeCell ref="A4:Z4"/>
    <mergeCell ref="AN3:BB3"/>
    <mergeCell ref="AN4:BB4"/>
    <mergeCell ref="AQ18:AT18"/>
    <mergeCell ref="AU15:AX15"/>
    <mergeCell ref="W13:Z13"/>
    <mergeCell ref="AM18:AP18"/>
    <mergeCell ref="AA15:AD15"/>
    <mergeCell ref="AE15:AH15"/>
    <mergeCell ref="AN1:BB1"/>
    <mergeCell ref="AN2:BB2"/>
    <mergeCell ref="AY14:BB14"/>
    <mergeCell ref="AI14:AL14"/>
    <mergeCell ref="AM14:AP14"/>
    <mergeCell ref="AU14:AX14"/>
    <mergeCell ref="AY12:BB13"/>
    <mergeCell ref="P16:R16"/>
    <mergeCell ref="A12:B13"/>
    <mergeCell ref="S13:V13"/>
    <mergeCell ref="C12:R13"/>
    <mergeCell ref="AQ16:AS16"/>
    <mergeCell ref="AI15:AL15"/>
    <mergeCell ref="AM15:AP15"/>
    <mergeCell ref="AN5:BB5"/>
    <mergeCell ref="AP6:AQ6"/>
    <mergeCell ref="A9:BB9"/>
    <mergeCell ref="AU12:AX13"/>
    <mergeCell ref="AE13:AH13"/>
    <mergeCell ref="AI13:AL13"/>
    <mergeCell ref="AM13:AP13"/>
    <mergeCell ref="AY15:BB15"/>
    <mergeCell ref="AU18:AX18"/>
    <mergeCell ref="AQ15:AT15"/>
    <mergeCell ref="A5:Z5"/>
    <mergeCell ref="A6:Z6"/>
    <mergeCell ref="AA18:AD18"/>
    <mergeCell ref="AE18:AH18"/>
    <mergeCell ref="A7:Z7"/>
    <mergeCell ref="R8:AA8"/>
    <mergeCell ref="AB8:AH8"/>
    <mergeCell ref="AO32:BB32"/>
    <mergeCell ref="C26:BB26"/>
    <mergeCell ref="G36:BB36"/>
    <mergeCell ref="AV6:AW6"/>
    <mergeCell ref="AQ19:AT19"/>
    <mergeCell ref="AU19:AX19"/>
    <mergeCell ref="AY19:BB19"/>
    <mergeCell ref="AY18:BB18"/>
    <mergeCell ref="AZ16:BB16"/>
    <mergeCell ref="AW16:AY16"/>
    <mergeCell ref="A28:B28"/>
    <mergeCell ref="G29:BB29"/>
    <mergeCell ref="A24:B24"/>
    <mergeCell ref="C24:BB24"/>
    <mergeCell ref="A25:B25"/>
    <mergeCell ref="C25:BB25"/>
    <mergeCell ref="A27:B27"/>
    <mergeCell ref="C27:BB27"/>
    <mergeCell ref="A26:B26"/>
    <mergeCell ref="AM19:AP19"/>
    <mergeCell ref="A20:B20"/>
    <mergeCell ref="C21:R21"/>
    <mergeCell ref="AM20:AP20"/>
    <mergeCell ref="AM21:AP21"/>
    <mergeCell ref="A21:B21"/>
    <mergeCell ref="S21:V21"/>
    <mergeCell ref="W21:Z21"/>
    <mergeCell ref="AA20:AD20"/>
    <mergeCell ref="AA21:AD21"/>
    <mergeCell ref="A19:B19"/>
    <mergeCell ref="C19:R19"/>
    <mergeCell ref="S19:V19"/>
    <mergeCell ref="AU20:AX20"/>
    <mergeCell ref="AY20:BB20"/>
    <mergeCell ref="AS34:AX34"/>
    <mergeCell ref="AQ21:AT21"/>
    <mergeCell ref="AU21:AX21"/>
    <mergeCell ref="AY34:BA34"/>
    <mergeCell ref="AQ20:AT20"/>
    <mergeCell ref="AY21:BB21"/>
    <mergeCell ref="A30:BB30"/>
    <mergeCell ref="C20:R20"/>
    <mergeCell ref="AE20:AH20"/>
    <mergeCell ref="AI20:AL20"/>
    <mergeCell ref="K32:S32"/>
    <mergeCell ref="J33:S33"/>
    <mergeCell ref="S20:V20"/>
    <mergeCell ref="W20:Z20"/>
    <mergeCell ref="AE21:AH21"/>
    <mergeCell ref="AI21:AL21"/>
    <mergeCell ref="J34:S34"/>
    <mergeCell ref="AP34:AQ34"/>
    <mergeCell ref="AP41:AQ41"/>
    <mergeCell ref="AS41:AX41"/>
    <mergeCell ref="AP35:AQ35"/>
    <mergeCell ref="J40:S40"/>
    <mergeCell ref="AY41:BA41"/>
    <mergeCell ref="AS35:AX35"/>
    <mergeCell ref="AY35:BA35"/>
    <mergeCell ref="AP40:AQ40"/>
    <mergeCell ref="AS40:AX40"/>
    <mergeCell ref="AY40:BA40"/>
    <mergeCell ref="A37:AV37"/>
    <mergeCell ref="A38:AV38"/>
    <mergeCell ref="AI19:AL19"/>
    <mergeCell ref="C14:R14"/>
    <mergeCell ref="C15:R15"/>
    <mergeCell ref="W19:Z19"/>
    <mergeCell ref="AA19:AD19"/>
    <mergeCell ref="AI18:AL18"/>
    <mergeCell ref="W14:Z14"/>
    <mergeCell ref="AA14:AD14"/>
    <mergeCell ref="AE14:AH14"/>
    <mergeCell ref="AE19:AH19"/>
  </mergeCells>
  <conditionalFormatting sqref="Y54 W54">
    <cfRule type="cellIs" priority="1" dxfId="3" operator="greaterThan" stopIfTrue="1">
      <formula>Z54</formula>
    </cfRule>
    <cfRule type="cellIs" priority="2" dxfId="3" operator="greaterThan" stopIfTrue="1">
      <formula>AC54</formula>
    </cfRule>
  </conditionalFormatting>
  <conditionalFormatting sqref="X54">
    <cfRule type="cellIs" priority="3" dxfId="3" operator="greaterThan" stopIfTrue="1">
      <formula>AB54</formula>
    </cfRule>
    <cfRule type="cellIs" priority="4" dxfId="3" operator="greaterThan" stopIfTrue="1">
      <formula>AE54</formula>
    </cfRule>
  </conditionalFormatting>
  <conditionalFormatting sqref="AB54">
    <cfRule type="cellIs" priority="5" dxfId="3" operator="greaterThan" stopIfTrue="1">
      <formula>X54</formula>
    </cfRule>
    <cfRule type="cellIs" priority="6" dxfId="3" operator="greaterThan" stopIfTrue="1">
      <formula>AE54</formula>
    </cfRule>
  </conditionalFormatting>
  <conditionalFormatting sqref="Z54">
    <cfRule type="cellIs" priority="7" dxfId="3" operator="greaterThan" stopIfTrue="1">
      <formula>W54</formula>
    </cfRule>
    <cfRule type="cellIs" priority="8" dxfId="3" operator="greaterThan" stopIfTrue="1">
      <formula>AC54</formula>
    </cfRule>
  </conditionalFormatting>
  <conditionalFormatting sqref="AA54">
    <cfRule type="cellIs" priority="9" dxfId="3" operator="greaterThan" stopIfTrue="1">
      <formula>X54</formula>
    </cfRule>
    <cfRule type="cellIs" priority="10" dxfId="3" operator="greaterThan" stopIfTrue="1">
      <formula>AE54</formula>
    </cfRule>
  </conditionalFormatting>
  <conditionalFormatting sqref="AC54:AD54">
    <cfRule type="cellIs" priority="11" dxfId="3" operator="greaterThan" stopIfTrue="1">
      <formula>W54</formula>
    </cfRule>
    <cfRule type="cellIs" priority="12" dxfId="3" operator="greaterThan" stopIfTrue="1">
      <formula>Z54</formula>
    </cfRule>
  </conditionalFormatting>
  <conditionalFormatting sqref="AE54">
    <cfRule type="cellIs" priority="13" dxfId="3" operator="greaterThan" stopIfTrue="1">
      <formula>X54</formula>
    </cfRule>
    <cfRule type="cellIs" priority="14" dxfId="3" operator="greaterThan" stopIfTrue="1">
      <formula>AA54</formula>
    </cfRule>
  </conditionalFormatting>
  <conditionalFormatting sqref="AL54:AN54">
    <cfRule type="expression" priority="15" dxfId="3" stopIfTrue="1">
      <formula>AL54/AI54&gt;0.6</formula>
    </cfRule>
  </conditionalFormatting>
  <conditionalFormatting sqref="AU54:AV54 AX54:AY54">
    <cfRule type="cellIs" priority="16" dxfId="2" operator="equal" stopIfTrue="1">
      <formula>"Аварийный дефект"</formula>
    </cfRule>
  </conditionalFormatting>
  <conditionalFormatting sqref="AY36 AY39 AY33 AY14:AY16 AY31">
    <cfRule type="cellIs" priority="17" dxfId="1" operator="equal" stopIfTrue="1">
      <formula>"Не годен"</formula>
    </cfRule>
  </conditionalFormatting>
  <conditionalFormatting sqref="AQ16:AT16 AE16:AM16 AA16 S16 W19:W21 S19:S21 AE19:AE21 AM19:AM21 AU19:AU21 AA19:AA21 AI19:AI21 AQ19:AQ21">
    <cfRule type="cellIs" priority="18" dxfId="0" operator="equal" stopIfTrue="1">
      <formula>"Не годен"</formula>
    </cfRule>
  </conditionalFormatting>
  <dataValidations count="2">
    <dataValidation type="list" allowBlank="1" showInputMessage="1" showErrorMessage="1" sqref="AN5:BB5">
      <formula1>пр</formula1>
    </dataValidation>
    <dataValidation type="list" allowBlank="1" showInputMessage="1" showErrorMessage="1" sqref="BD3">
      <formula1>гл</formula1>
    </dataValidation>
  </dataValidations>
  <printOptions/>
  <pageMargins left="0.7874015748031497" right="0.15748031496062992" top="0.1968503937007874" bottom="0.5511811023622047" header="0.5118110236220472" footer="0"/>
  <pageSetup horizontalDpi="300" verticalDpi="300" orientation="portrait" paperSize="9" scale="87" r:id="rId5"/>
  <headerFooter alignWithMargins="0">
    <oddFooter>&amp;R&amp;8Страница &amp;P              Страниц &amp;N</oddFooter>
  </headerFooter>
  <legacyDrawing r:id="rId4"/>
  <oleObjects>
    <oleObject progId="Equation.3" shapeId="1477965" r:id="rId1"/>
    <oleObject progId="Equation.3" shapeId="1479870" r:id="rId2"/>
    <oleObject progId="Equation.3" shapeId="147987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Карасев</cp:lastModifiedBy>
  <cp:lastPrinted>2008-11-05T07:23:43Z</cp:lastPrinted>
  <dcterms:created xsi:type="dcterms:W3CDTF">1996-10-08T23:32:33Z</dcterms:created>
  <dcterms:modified xsi:type="dcterms:W3CDTF">2011-02-16T06:58:50Z</dcterms:modified>
  <cp:category/>
  <cp:version/>
  <cp:contentType/>
  <cp:contentStatus/>
</cp:coreProperties>
</file>